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As mil faces de uma MULHER\"/>
    </mc:Choice>
  </mc:AlternateContent>
  <xr:revisionPtr revIDLastSave="0" documentId="13_ncr:1_{388011EF-5202-43DC-B9D4-E61D59AFB292}" xr6:coauthVersionLast="47" xr6:coauthVersionMax="47" xr10:uidLastSave="{00000000-0000-0000-0000-000000000000}"/>
  <bookViews>
    <workbookView xWindow="-120" yWindow="-120" windowWidth="20730" windowHeight="11160" tabRatio="664" xr2:uid="{00000000-000D-0000-FFFF-FFFF00000000}"/>
  </bookViews>
  <sheets>
    <sheet name="As Mil Faces Mulher - Ouro" sheetId="5" r:id="rId1"/>
    <sheet name="As Mil Faces Mulher - Prata" sheetId="8" r:id="rId2"/>
    <sheet name="As Mil Faces Mulher - Bronze" sheetId="9" r:id="rId3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9" l="1"/>
  <c r="G14" i="8"/>
  <c r="J13" i="8"/>
  <c r="G13" i="9"/>
  <c r="J13" i="5"/>
  <c r="J10" i="5"/>
  <c r="J12" i="9"/>
  <c r="J12" i="8"/>
  <c r="J11" i="8"/>
  <c r="J12" i="5"/>
  <c r="J11" i="5"/>
  <c r="G14" i="5"/>
  <c r="J10" i="9"/>
  <c r="J10" i="8"/>
  <c r="J13" i="9" l="1"/>
  <c r="J15" i="9" s="1"/>
  <c r="J14" i="8"/>
  <c r="J16" i="8" s="1"/>
  <c r="J14" i="5"/>
  <c r="J16" i="5" s="1"/>
  <c r="J17" i="5" s="1"/>
</calcChain>
</file>

<file path=xl/sharedStrings.xml><?xml version="1.0" encoding="utf-8"?>
<sst xmlns="http://schemas.openxmlformats.org/spreadsheetml/2006/main" count="140" uniqueCount="68">
  <si>
    <t>Emissora</t>
  </si>
  <si>
    <t>Record Bahia</t>
  </si>
  <si>
    <t>Praça:</t>
  </si>
  <si>
    <t>Salvador</t>
  </si>
  <si>
    <t>Evento:</t>
  </si>
  <si>
    <t>As Mil Faces da Mulher</t>
  </si>
  <si>
    <t>Período:</t>
  </si>
  <si>
    <t>Mensal</t>
  </si>
  <si>
    <t>ENTREGA COMERCIAL</t>
  </si>
  <si>
    <t>PROGRAMA</t>
  </si>
  <si>
    <t>PERÍODO</t>
  </si>
  <si>
    <t>ESQUEMA COMERCIAL POR PROGRAMA</t>
  </si>
  <si>
    <t>SECUNDAGEM</t>
  </si>
  <si>
    <t>Nº DE INSERÇÕES NO PERÍODO</t>
  </si>
  <si>
    <t>R$
UNITÁRIO</t>
  </si>
  <si>
    <t>CONVERSÃO</t>
  </si>
  <si>
    <t>R$
TOTAL TABELA</t>
  </si>
  <si>
    <t>Rotativo na programação</t>
  </si>
  <si>
    <t>Assinaturas nas chamadas de divulgação do quadro</t>
  </si>
  <si>
    <t>05"</t>
  </si>
  <si>
    <t>Bahia no Ar</t>
  </si>
  <si>
    <t>Merchandising</t>
  </si>
  <si>
    <t>60"</t>
  </si>
  <si>
    <t>Assinaturas nas vinhetas no break do quadro especial</t>
  </si>
  <si>
    <t>180"</t>
  </si>
  <si>
    <t>Comercial</t>
  </si>
  <si>
    <t>30"</t>
  </si>
  <si>
    <t xml:space="preserve">TOTAL INVESTIMENTO </t>
  </si>
  <si>
    <t>Desconto</t>
  </si>
  <si>
    <t>Total negociado</t>
  </si>
  <si>
    <t xml:space="preserve">* Observações: </t>
  </si>
  <si>
    <t>*Cachê da apresentadora ou do apresentador para as ações de merchandising não estão incluso na proposta.</t>
  </si>
  <si>
    <t>*Custo de produção não incluso na proposta.</t>
  </si>
  <si>
    <t>*Valores da tabela de OUTUBRO 2025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</si>
  <si>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</si>
  <si>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</si>
  <si>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</si>
  <si>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</si>
  <si>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</si>
  <si>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</si>
  <si>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</si>
  <si>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</si>
  <si>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</si>
  <si>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</si>
  <si>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</si>
  <si>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</si>
  <si>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</si>
  <si>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</si>
  <si>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</si>
  <si>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</si>
  <si>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</si>
  <si>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</si>
  <si>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</si>
  <si>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</si>
  <si>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</si>
  <si>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</si>
  <si>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</si>
  <si>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</si>
  <si>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</si>
  <si>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</si>
  <si>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</si>
  <si>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</si>
  <si>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</si>
  <si>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</si>
  <si>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</si>
  <si>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</si>
  <si>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>*Valores da tabela de outubro 2025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</si>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</sst>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#,##0.000"/>
    <numFmt numFmtId="167" formatCode="_-[$R$-416]\ * #,##0.00_-;\-[$R$-416]\ * #,##0.00_-;_-[$R$-416]\ * &quot;-&quot;??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name val="Cambria"/>
      <family val="2"/>
    </font>
    <font>
      <b/>
      <sz val="16"/>
      <color theme="1"/>
      <name val="Calibri"/>
      <family val="2"/>
      <scheme val="minor"/>
    </font>
    <font>
      <b/>
      <sz val="18"/>
      <color rgb="FFFFFFFF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D0D0D"/>
      <name val="Calibri"/>
      <family val="2"/>
    </font>
    <font>
      <b/>
      <sz val="10"/>
      <color rgb="FF000000"/>
      <name val="Calibri"/>
      <family val="2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color rgb="FFFFFFFF"/>
      <name val="Calibri"/>
      <family val="2"/>
    </font>
    <font>
      <sz val="16"/>
      <color rgb="FFFFFFFF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name val="Calibri"/>
      <family val="2"/>
      <scheme val="minor"/>
    </font>
    <font>
      <b/>
      <sz val="15"/>
      <color theme="1" tint="0.249977111117893"/>
      <name val="Calibri"/>
      <family val="2"/>
      <scheme val="minor"/>
    </font>
    <font>
      <sz val="15"/>
      <color theme="1" tint="0.249977111117893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3" fillId="2" borderId="1" xfId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3" fontId="14" fillId="3" borderId="1" xfId="2" applyNumberFormat="1" applyFont="1" applyFill="1" applyBorder="1" applyAlignment="1">
      <alignment horizontal="center" vertical="center"/>
    </xf>
    <xf numFmtId="4" fontId="14" fillId="3" borderId="1" xfId="2" applyNumberFormat="1" applyFont="1" applyFill="1" applyBorder="1" applyAlignment="1">
      <alignment horizontal="center" vertical="center"/>
    </xf>
    <xf numFmtId="164" fontId="15" fillId="3" borderId="9" xfId="7" applyFont="1" applyFill="1" applyBorder="1" applyAlignment="1">
      <alignment vertical="center"/>
    </xf>
    <xf numFmtId="43" fontId="9" fillId="0" borderId="0" xfId="0" applyNumberFormat="1" applyFont="1" applyAlignment="1">
      <alignment vertical="center"/>
    </xf>
    <xf numFmtId="165" fontId="14" fillId="3" borderId="1" xfId="1" applyFont="1" applyFill="1" applyBorder="1" applyAlignment="1">
      <alignment horizontal="center" vertical="center"/>
    </xf>
    <xf numFmtId="9" fontId="7" fillId="0" borderId="0" xfId="4" applyFont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/>
    </xf>
    <xf numFmtId="3" fontId="13" fillId="3" borderId="1" xfId="2" applyNumberFormat="1" applyFont="1" applyFill="1" applyBorder="1" applyAlignment="1">
      <alignment horizontal="center" vertical="center"/>
    </xf>
    <xf numFmtId="165" fontId="13" fillId="3" borderId="1" xfId="1" applyFont="1" applyFill="1" applyBorder="1" applyAlignment="1">
      <alignment horizontal="center" vertical="center"/>
    </xf>
    <xf numFmtId="4" fontId="13" fillId="3" borderId="1" xfId="2" applyNumberFormat="1" applyFont="1" applyFill="1" applyBorder="1" applyAlignment="1">
      <alignment horizontal="center" vertical="center"/>
    </xf>
    <xf numFmtId="164" fontId="18" fillId="6" borderId="1" xfId="7" applyFont="1" applyFill="1" applyBorder="1" applyAlignment="1">
      <alignment horizontal="center" vertical="center"/>
    </xf>
    <xf numFmtId="9" fontId="19" fillId="0" borderId="5" xfId="4" applyFont="1" applyBorder="1" applyAlignment="1">
      <alignment horizontal="center" vertical="center"/>
    </xf>
    <xf numFmtId="165" fontId="17" fillId="3" borderId="1" xfId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8" fontId="22" fillId="8" borderId="31" xfId="2" applyNumberFormat="1" applyFont="1" applyFill="1" applyBorder="1" applyAlignment="1">
      <alignment horizontal="center" vertical="center" wrapText="1"/>
    </xf>
    <xf numFmtId="8" fontId="31" fillId="8" borderId="7" xfId="2" applyNumberFormat="1" applyFont="1" applyFill="1" applyBorder="1" applyAlignment="1">
      <alignment horizontal="center" vertical="center" wrapText="1"/>
    </xf>
    <xf numFmtId="0" fontId="22" fillId="8" borderId="17" xfId="2" applyFont="1" applyFill="1" applyBorder="1" applyAlignment="1">
      <alignment horizontal="center" vertical="center"/>
    </xf>
    <xf numFmtId="0" fontId="22" fillId="8" borderId="18" xfId="2" applyFont="1" applyFill="1" applyBorder="1" applyAlignment="1">
      <alignment horizontal="center" vertical="center"/>
    </xf>
    <xf numFmtId="0" fontId="22" fillId="8" borderId="19" xfId="2" applyFont="1" applyFill="1" applyBorder="1" applyAlignment="1">
      <alignment horizontal="center" vertical="center"/>
    </xf>
    <xf numFmtId="0" fontId="23" fillId="9" borderId="20" xfId="2" applyFont="1" applyFill="1" applyBorder="1" applyAlignment="1">
      <alignment horizontal="center" vertical="center"/>
    </xf>
    <xf numFmtId="0" fontId="23" fillId="9" borderId="2" xfId="2" applyFont="1" applyFill="1" applyBorder="1" applyAlignment="1">
      <alignment horizontal="center" vertical="center" wrapText="1"/>
    </xf>
    <xf numFmtId="0" fontId="23" fillId="9" borderId="2" xfId="2" applyFont="1" applyFill="1" applyBorder="1" applyAlignment="1">
      <alignment horizontal="center" vertical="center"/>
    </xf>
    <xf numFmtId="0" fontId="23" fillId="9" borderId="21" xfId="2" applyFont="1" applyFill="1" applyBorder="1" applyAlignment="1">
      <alignment horizontal="center" vertical="center" wrapText="1"/>
    </xf>
    <xf numFmtId="0" fontId="23" fillId="9" borderId="22" xfId="2" applyFont="1" applyFill="1" applyBorder="1" applyAlignment="1">
      <alignment horizontal="center" vertical="center" wrapText="1"/>
    </xf>
    <xf numFmtId="0" fontId="23" fillId="9" borderId="23" xfId="2" applyFont="1" applyFill="1" applyBorder="1" applyAlignment="1">
      <alignment horizontal="center" vertical="center" wrapText="1"/>
    </xf>
    <xf numFmtId="0" fontId="24" fillId="10" borderId="24" xfId="2" applyFont="1" applyFill="1" applyBorder="1" applyAlignment="1">
      <alignment horizontal="center" vertical="center" wrapText="1"/>
    </xf>
    <xf numFmtId="0" fontId="24" fillId="10" borderId="25" xfId="2" applyFont="1" applyFill="1" applyBorder="1" applyAlignment="1">
      <alignment horizontal="center" vertical="center" wrapText="1"/>
    </xf>
    <xf numFmtId="0" fontId="25" fillId="10" borderId="25" xfId="2" applyFont="1" applyFill="1" applyBorder="1" applyAlignment="1">
      <alignment horizontal="center" vertical="center" wrapText="1"/>
    </xf>
    <xf numFmtId="0" fontId="20" fillId="10" borderId="25" xfId="2" applyFont="1" applyFill="1" applyBorder="1" applyAlignment="1">
      <alignment horizontal="center" vertical="center" wrapText="1"/>
    </xf>
    <xf numFmtId="3" fontId="24" fillId="10" borderId="25" xfId="2" applyNumberFormat="1" applyFont="1" applyFill="1" applyBorder="1" applyAlignment="1">
      <alignment horizontal="center" vertical="center" wrapText="1"/>
    </xf>
    <xf numFmtId="0" fontId="26" fillId="10" borderId="25" xfId="2" applyFont="1" applyFill="1" applyBorder="1" applyAlignment="1">
      <alignment horizontal="center" vertical="center" wrapText="1"/>
    </xf>
    <xf numFmtId="8" fontId="24" fillId="10" borderId="25" xfId="2" applyNumberFormat="1" applyFont="1" applyFill="1" applyBorder="1" applyAlignment="1">
      <alignment horizontal="center" vertical="center"/>
    </xf>
    <xf numFmtId="8" fontId="24" fillId="10" borderId="26" xfId="2" applyNumberFormat="1" applyFont="1" applyFill="1" applyBorder="1" applyAlignment="1">
      <alignment horizontal="center" vertical="center" wrapText="1"/>
    </xf>
    <xf numFmtId="0" fontId="24" fillId="10" borderId="27" xfId="2" applyFont="1" applyFill="1" applyBorder="1" applyAlignment="1">
      <alignment horizontal="center" vertical="center" wrapText="1"/>
    </xf>
    <xf numFmtId="0" fontId="24" fillId="10" borderId="28" xfId="2" applyFont="1" applyFill="1" applyBorder="1" applyAlignment="1">
      <alignment horizontal="center" vertical="center" wrapText="1"/>
    </xf>
    <xf numFmtId="0" fontId="25" fillId="10" borderId="28" xfId="2" applyFont="1" applyFill="1" applyBorder="1" applyAlignment="1">
      <alignment horizontal="center" vertical="center" wrapText="1"/>
    </xf>
    <xf numFmtId="0" fontId="24" fillId="0" borderId="28" xfId="2" applyFont="1" applyBorder="1" applyAlignment="1">
      <alignment horizontal="center" vertical="center" wrapText="1"/>
    </xf>
    <xf numFmtId="3" fontId="24" fillId="10" borderId="28" xfId="2" applyNumberFormat="1" applyFont="1" applyFill="1" applyBorder="1" applyAlignment="1">
      <alignment horizontal="center" vertical="center" wrapText="1"/>
    </xf>
    <xf numFmtId="0" fontId="26" fillId="10" borderId="28" xfId="2" applyFont="1" applyFill="1" applyBorder="1" applyAlignment="1">
      <alignment horizontal="center" vertical="center" wrapText="1"/>
    </xf>
    <xf numFmtId="8" fontId="24" fillId="10" borderId="28" xfId="2" applyNumberFormat="1" applyFont="1" applyFill="1" applyBorder="1" applyAlignment="1">
      <alignment horizontal="center" vertical="center"/>
    </xf>
    <xf numFmtId="8" fontId="24" fillId="10" borderId="29" xfId="2" applyNumberFormat="1" applyFont="1" applyFill="1" applyBorder="1" applyAlignment="1">
      <alignment horizontal="center" vertical="center" wrapText="1"/>
    </xf>
    <xf numFmtId="0" fontId="27" fillId="8" borderId="30" xfId="2" applyFont="1" applyFill="1" applyBorder="1" applyAlignment="1">
      <alignment horizontal="center" vertical="center" wrapText="1"/>
    </xf>
    <xf numFmtId="0" fontId="24" fillId="8" borderId="7" xfId="2" applyFont="1" applyFill="1" applyBorder="1" applyAlignment="1">
      <alignment horizontal="center" vertical="center" wrapText="1"/>
    </xf>
    <xf numFmtId="0" fontId="24" fillId="8" borderId="7" xfId="2" applyFont="1" applyFill="1" applyBorder="1" applyAlignment="1">
      <alignment horizontal="center" vertical="center"/>
    </xf>
    <xf numFmtId="0" fontId="23" fillId="8" borderId="7" xfId="2" applyFont="1" applyFill="1" applyBorder="1" applyAlignment="1">
      <alignment horizontal="center" vertical="center" wrapText="1"/>
    </xf>
    <xf numFmtId="0" fontId="26" fillId="8" borderId="7" xfId="2" applyFont="1" applyFill="1" applyBorder="1" applyAlignment="1">
      <alignment horizontal="center" vertical="center" wrapText="1"/>
    </xf>
    <xf numFmtId="9" fontId="29" fillId="8" borderId="31" xfId="2" applyNumberFormat="1" applyFont="1" applyFill="1" applyBorder="1" applyAlignment="1">
      <alignment horizontal="center" vertical="center" wrapText="1"/>
    </xf>
    <xf numFmtId="0" fontId="30" fillId="11" borderId="33" xfId="2" applyFont="1" applyFill="1" applyBorder="1" applyAlignment="1">
      <alignment horizontal="center" vertical="center"/>
    </xf>
    <xf numFmtId="0" fontId="30" fillId="11" borderId="34" xfId="2" applyFont="1" applyFill="1" applyBorder="1" applyAlignment="1">
      <alignment horizontal="center" vertical="center"/>
    </xf>
    <xf numFmtId="0" fontId="23" fillId="8" borderId="28" xfId="2" applyFont="1" applyFill="1" applyBorder="1" applyAlignment="1">
      <alignment horizontal="center" vertical="center" wrapText="1"/>
    </xf>
    <xf numFmtId="0" fontId="24" fillId="8" borderId="28" xfId="2" applyFont="1" applyFill="1" applyBorder="1" applyAlignment="1">
      <alignment horizontal="center" vertical="center"/>
    </xf>
    <xf numFmtId="0" fontId="26" fillId="8" borderId="28" xfId="2" applyFont="1" applyFill="1" applyBorder="1" applyAlignment="1">
      <alignment horizontal="center" vertical="center" wrapText="1"/>
    </xf>
    <xf numFmtId="0" fontId="24" fillId="8" borderId="28" xfId="2" applyFont="1" applyFill="1" applyBorder="1" applyAlignment="1">
      <alignment vertical="center" wrapText="1"/>
    </xf>
    <xf numFmtId="0" fontId="23" fillId="8" borderId="29" xfId="2" applyFont="1" applyFill="1" applyBorder="1" applyAlignment="1">
      <alignment horizontal="center" vertical="center" wrapText="1"/>
    </xf>
    <xf numFmtId="0" fontId="28" fillId="8" borderId="28" xfId="2" applyFont="1" applyFill="1" applyBorder="1" applyAlignment="1">
      <alignment horizontal="center" vertical="center" wrapText="1"/>
    </xf>
    <xf numFmtId="0" fontId="31" fillId="8" borderId="29" xfId="2" applyFont="1" applyFill="1" applyBorder="1" applyAlignment="1">
      <alignment horizontal="center" vertical="center" wrapText="1"/>
    </xf>
    <xf numFmtId="3" fontId="31" fillId="8" borderId="7" xfId="2" applyNumberFormat="1" applyFont="1" applyFill="1" applyBorder="1" applyAlignment="1">
      <alignment horizontal="center" vertical="center" wrapText="1"/>
    </xf>
    <xf numFmtId="0" fontId="29" fillId="11" borderId="32" xfId="2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left" vertical="center"/>
    </xf>
    <xf numFmtId="0" fontId="33" fillId="0" borderId="2" xfId="2" applyFont="1" applyBorder="1" applyAlignment="1">
      <alignment vertical="center"/>
    </xf>
    <xf numFmtId="0" fontId="33" fillId="2" borderId="1" xfId="0" applyFont="1" applyFill="1" applyBorder="1" applyAlignment="1">
      <alignment horizontal="center" vertical="center"/>
    </xf>
    <xf numFmtId="3" fontId="33" fillId="2" borderId="1" xfId="0" applyNumberFormat="1" applyFont="1" applyFill="1" applyBorder="1" applyAlignment="1">
      <alignment horizontal="center" vertical="center" wrapText="1"/>
    </xf>
    <xf numFmtId="165" fontId="14" fillId="2" borderId="1" xfId="1" applyFont="1" applyFill="1" applyBorder="1" applyAlignment="1">
      <alignment horizontal="left" vertical="center" wrapText="1"/>
    </xf>
    <xf numFmtId="166" fontId="33" fillId="2" borderId="1" xfId="0" applyNumberFormat="1" applyFont="1" applyFill="1" applyBorder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left" vertical="center"/>
    </xf>
    <xf numFmtId="167" fontId="33" fillId="2" borderId="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0" fontId="34" fillId="2" borderId="0" xfId="0" applyFont="1" applyFill="1" applyAlignment="1">
      <alignment vertical="center"/>
    </xf>
    <xf numFmtId="165" fontId="35" fillId="2" borderId="1" xfId="1" applyFont="1" applyFill="1" applyBorder="1" applyAlignment="1">
      <alignment horizontal="left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167" fontId="36" fillId="2" borderId="1" xfId="0" applyNumberFormat="1" applyFont="1" applyFill="1" applyBorder="1" applyAlignment="1">
      <alignment horizontal="center" vertical="center" wrapText="1"/>
    </xf>
    <xf numFmtId="165" fontId="37" fillId="3" borderId="1" xfId="1" applyFont="1" applyFill="1" applyBorder="1" applyAlignment="1">
      <alignment horizontal="center" vertical="center"/>
    </xf>
    <xf numFmtId="164" fontId="38" fillId="6" borderId="1" xfId="7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164" fontId="38" fillId="7" borderId="1" xfId="7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164" fontId="18" fillId="7" borderId="1" xfId="7" applyFont="1" applyFill="1" applyBorder="1" applyAlignment="1">
      <alignment horizontal="center" vertical="center"/>
    </xf>
    <xf numFmtId="0" fontId="40" fillId="0" borderId="0" xfId="0" applyFont="1"/>
    <xf numFmtId="164" fontId="15" fillId="0" borderId="11" xfId="7" applyFont="1" applyBorder="1" applyAlignment="1">
      <alignment horizontal="left" vertical="center"/>
    </xf>
    <xf numFmtId="164" fontId="15" fillId="0" borderId="12" xfId="7" applyFont="1" applyBorder="1" applyAlignment="1">
      <alignment horizontal="left" vertical="center"/>
    </xf>
    <xf numFmtId="164" fontId="15" fillId="0" borderId="11" xfId="7" quotePrefix="1" applyFont="1" applyBorder="1" applyAlignment="1">
      <alignment horizontal="left" vertical="center"/>
    </xf>
    <xf numFmtId="164" fontId="15" fillId="0" borderId="12" xfId="7" quotePrefix="1" applyFont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6" fontId="10" fillId="0" borderId="2" xfId="2" quotePrefix="1" applyNumberFormat="1" applyFont="1" applyBorder="1" applyAlignment="1">
      <alignment horizontal="center" vertical="center" wrapText="1"/>
    </xf>
    <xf numFmtId="16" fontId="10" fillId="0" borderId="6" xfId="2" quotePrefix="1" applyNumberFormat="1" applyFont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left" vertical="center"/>
    </xf>
    <xf numFmtId="0" fontId="33" fillId="2" borderId="5" xfId="0" applyFont="1" applyFill="1" applyBorder="1" applyAlignment="1">
      <alignment horizontal="left" vertical="center"/>
    </xf>
    <xf numFmtId="16" fontId="33" fillId="0" borderId="2" xfId="2" quotePrefix="1" applyNumberFormat="1" applyFont="1" applyBorder="1" applyAlignment="1">
      <alignment horizontal="center" vertical="center" wrapText="1"/>
    </xf>
    <xf numFmtId="16" fontId="33" fillId="0" borderId="6" xfId="2" quotePrefix="1" applyNumberFormat="1" applyFont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16" fontId="33" fillId="0" borderId="7" xfId="2" quotePrefix="1" applyNumberFormat="1" applyFont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left" vertical="center"/>
    </xf>
    <xf numFmtId="0" fontId="14" fillId="3" borderId="4" xfId="2" applyFont="1" applyFill="1" applyBorder="1" applyAlignment="1">
      <alignment horizontal="left" vertical="center"/>
    </xf>
    <xf numFmtId="0" fontId="14" fillId="3" borderId="5" xfId="2" applyFont="1" applyFill="1" applyBorder="1" applyAlignment="1">
      <alignment horizontal="left" vertical="center"/>
    </xf>
  </cellXfs>
  <cellStyles count="16">
    <cellStyle name="Moeda" xfId="1" builtinId="4"/>
    <cellStyle name="Moeda 2" xfId="11" xr:uid="{00000000-0005-0000-0000-000001000000}"/>
    <cellStyle name="Normal" xfId="0" builtinId="0"/>
    <cellStyle name="Normal 2" xfId="2" xr:uid="{00000000-0005-0000-0000-000003000000}"/>
    <cellStyle name="Normal 7" xfId="3" xr:uid="{00000000-0005-0000-0000-000004000000}"/>
    <cellStyle name="Porcentagem" xfId="4" builtinId="5"/>
    <cellStyle name="Porcentagem 2" xfId="12" xr:uid="{00000000-0005-0000-0000-000006000000}"/>
    <cellStyle name="Separador de milhares 3" xfId="5" xr:uid="{00000000-0005-0000-0000-000007000000}"/>
    <cellStyle name="Separador de milhares 3 2" xfId="6" xr:uid="{00000000-0005-0000-0000-000008000000}"/>
    <cellStyle name="Separador de milhares 3 3" xfId="13" xr:uid="{00000000-0005-0000-0000-000009000000}"/>
    <cellStyle name="Vírgula" xfId="7" builtinId="3"/>
    <cellStyle name="Vírgula 2" xfId="8" xr:uid="{00000000-0005-0000-0000-00000B000000}"/>
    <cellStyle name="Vírgula 2 2" xfId="9" xr:uid="{00000000-0005-0000-0000-00000C000000}"/>
    <cellStyle name="Vírgula 2 3" xfId="14" xr:uid="{00000000-0005-0000-0000-00000D000000}"/>
    <cellStyle name="Vírgula 3" xfId="10" xr:uid="{00000000-0005-0000-0000-00000E000000}"/>
    <cellStyle name="Vírgula 3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showGridLines="0" tabSelected="1" zoomScale="70" zoomScaleNormal="70" workbookViewId="0">
      <selection activeCell="D18" sqref="D18"/>
    </sheetView>
  </sheetViews>
  <sheetFormatPr defaultRowHeight="12.75" x14ac:dyDescent="0.2"/>
  <cols>
    <col min="1" max="1" width="3.5703125" style="8" customWidth="1"/>
    <col min="2" max="2" width="51.28515625" style="8" customWidth="1"/>
    <col min="3" max="3" width="13.140625" style="8" customWidth="1"/>
    <col min="4" max="4" width="27.42578125" style="8" customWidth="1"/>
    <col min="5" max="5" width="57" style="8" customWidth="1"/>
    <col min="6" max="6" width="17.42578125" style="8" customWidth="1"/>
    <col min="7" max="7" width="20" style="8" bestFit="1" customWidth="1"/>
    <col min="8" max="8" width="23.28515625" style="8" customWidth="1"/>
    <col min="9" max="9" width="27" style="8" customWidth="1"/>
    <col min="10" max="10" width="31.28515625" style="8" customWidth="1"/>
    <col min="11" max="11" width="9.140625" style="8"/>
    <col min="12" max="12" width="24.140625" style="8" customWidth="1"/>
    <col min="13" max="13" width="13.140625" style="8" customWidth="1"/>
    <col min="14" max="14" width="23.140625" style="8" customWidth="1"/>
    <col min="15" max="16384" width="9.140625" style="8"/>
  </cols>
  <sheetData>
    <row r="1" spans="2:10" ht="15.75" customHeight="1" x14ac:dyDescent="0.2"/>
    <row r="2" spans="2:10" ht="20.100000000000001" customHeight="1" x14ac:dyDescent="0.2">
      <c r="B2" s="24" t="s">
        <v>0</v>
      </c>
      <c r="C2" s="109" t="s">
        <v>1</v>
      </c>
      <c r="D2" s="110"/>
    </row>
    <row r="3" spans="2:10" ht="20.100000000000001" customHeight="1" x14ac:dyDescent="0.2">
      <c r="B3" s="24" t="s">
        <v>2</v>
      </c>
      <c r="C3" s="109" t="s">
        <v>3</v>
      </c>
      <c r="D3" s="110"/>
    </row>
    <row r="4" spans="2:10" ht="20.100000000000001" customHeight="1" x14ac:dyDescent="0.2">
      <c r="B4" s="24" t="s">
        <v>4</v>
      </c>
      <c r="C4" s="109" t="s">
        <v>5</v>
      </c>
      <c r="D4" s="110"/>
    </row>
    <row r="5" spans="2:10" ht="20.100000000000001" customHeight="1" x14ac:dyDescent="0.2">
      <c r="B5" s="24" t="s">
        <v>6</v>
      </c>
      <c r="C5" s="111" t="s">
        <v>7</v>
      </c>
      <c r="D5" s="112"/>
    </row>
    <row r="6" spans="2:10" ht="20.100000000000001" customHeight="1" x14ac:dyDescent="0.2"/>
    <row r="7" spans="2:10" ht="20.100000000000001" customHeight="1" x14ac:dyDescent="0.2"/>
    <row r="8" spans="2:10" s="1" customFormat="1" ht="28.5" customHeight="1" x14ac:dyDescent="0.2">
      <c r="B8" s="119" t="s">
        <v>8</v>
      </c>
      <c r="C8" s="120"/>
      <c r="D8" s="120"/>
      <c r="E8" s="120"/>
      <c r="F8" s="120"/>
      <c r="G8" s="120"/>
      <c r="H8" s="120"/>
      <c r="I8" s="120"/>
      <c r="J8" s="120"/>
    </row>
    <row r="9" spans="2:10" s="4" customFormat="1" ht="47.25" customHeight="1" x14ac:dyDescent="0.2">
      <c r="B9" s="113" t="s">
        <v>9</v>
      </c>
      <c r="C9" s="114"/>
      <c r="D9" s="30" t="s">
        <v>10</v>
      </c>
      <c r="E9" s="30" t="s">
        <v>11</v>
      </c>
      <c r="F9" s="31" t="s">
        <v>12</v>
      </c>
      <c r="G9" s="32" t="s">
        <v>13</v>
      </c>
      <c r="H9" s="30" t="s">
        <v>14</v>
      </c>
      <c r="I9" s="33" t="s">
        <v>15</v>
      </c>
      <c r="J9" s="30" t="s">
        <v>16</v>
      </c>
    </row>
    <row r="10" spans="2:10" s="4" customFormat="1" ht="17.25" customHeight="1" x14ac:dyDescent="0.2">
      <c r="B10" s="116" t="s">
        <v>17</v>
      </c>
      <c r="C10" s="117"/>
      <c r="D10" s="121"/>
      <c r="E10" s="12" t="s">
        <v>18</v>
      </c>
      <c r="F10" s="9" t="s">
        <v>19</v>
      </c>
      <c r="G10" s="10">
        <v>20</v>
      </c>
      <c r="H10" s="20">
        <v>15514.83</v>
      </c>
      <c r="I10" s="11">
        <v>0.25</v>
      </c>
      <c r="J10" s="28">
        <f>H10*I10*G10</f>
        <v>77574.149999999994</v>
      </c>
    </row>
    <row r="11" spans="2:10" s="4" customFormat="1" ht="17.25" customHeight="1" x14ac:dyDescent="0.2">
      <c r="B11" s="29" t="s">
        <v>20</v>
      </c>
      <c r="C11" s="14"/>
      <c r="D11" s="122"/>
      <c r="E11" s="12" t="s">
        <v>21</v>
      </c>
      <c r="F11" s="9" t="s">
        <v>22</v>
      </c>
      <c r="G11" s="10">
        <v>3</v>
      </c>
      <c r="H11" s="20">
        <v>15514.83</v>
      </c>
      <c r="I11" s="11">
        <v>1</v>
      </c>
      <c r="J11" s="13">
        <f>H11*G11*I11</f>
        <v>46544.49</v>
      </c>
    </row>
    <row r="12" spans="2:10" s="4" customFormat="1" ht="17.25" customHeight="1" x14ac:dyDescent="0.2">
      <c r="B12" s="29" t="s">
        <v>20</v>
      </c>
      <c r="C12" s="14"/>
      <c r="D12" s="122"/>
      <c r="E12" s="12" t="s">
        <v>23</v>
      </c>
      <c r="F12" s="9" t="s">
        <v>24</v>
      </c>
      <c r="G12" s="10">
        <v>3</v>
      </c>
      <c r="H12" s="20">
        <v>6164</v>
      </c>
      <c r="I12" s="11">
        <v>0.375</v>
      </c>
      <c r="J12" s="13">
        <f>H12*G12*I12</f>
        <v>6934.5</v>
      </c>
    </row>
    <row r="13" spans="2:10" s="4" customFormat="1" ht="17.25" customHeight="1" x14ac:dyDescent="0.2">
      <c r="B13" s="116" t="s">
        <v>17</v>
      </c>
      <c r="C13" s="117"/>
      <c r="D13" s="122"/>
      <c r="E13" s="12" t="s">
        <v>25</v>
      </c>
      <c r="F13" s="9" t="s">
        <v>26</v>
      </c>
      <c r="G13" s="10">
        <v>32</v>
      </c>
      <c r="H13" s="20">
        <v>15514.83</v>
      </c>
      <c r="I13" s="11">
        <v>1</v>
      </c>
      <c r="J13" s="13">
        <f>H13*I13*G13</f>
        <v>496474.56</v>
      </c>
    </row>
    <row r="14" spans="2:10" s="7" customFormat="1" ht="24" customHeight="1" x14ac:dyDescent="0.2">
      <c r="B14" s="123" t="s">
        <v>27</v>
      </c>
      <c r="C14" s="123"/>
      <c r="D14" s="123"/>
      <c r="E14" s="123"/>
      <c r="F14" s="123"/>
      <c r="G14" s="34">
        <f>SUM(G10:G13)</f>
        <v>58</v>
      </c>
      <c r="H14" s="35"/>
      <c r="I14" s="36"/>
      <c r="J14" s="39">
        <f>SUM(J10:J13)</f>
        <v>627527.69999999995</v>
      </c>
    </row>
    <row r="15" spans="2:10" s="3" customFormat="1" ht="22.5" customHeight="1" x14ac:dyDescent="0.2">
      <c r="B15" s="1"/>
      <c r="C15" s="1"/>
      <c r="D15" s="1"/>
      <c r="E15" s="1"/>
      <c r="F15" s="1"/>
      <c r="G15" s="2"/>
      <c r="H15" s="21"/>
      <c r="I15" s="40" t="s">
        <v>28</v>
      </c>
      <c r="J15" s="38">
        <v>0.75</v>
      </c>
    </row>
    <row r="16" spans="2:10" s="3" customFormat="1" ht="27.75" customHeight="1" x14ac:dyDescent="0.2">
      <c r="B16" s="1"/>
      <c r="C16" s="1"/>
      <c r="D16" s="1"/>
      <c r="E16" s="1"/>
      <c r="F16" s="1"/>
      <c r="G16" s="2"/>
      <c r="H16" s="21"/>
      <c r="I16" s="85" t="s">
        <v>29</v>
      </c>
      <c r="J16" s="37">
        <f>J14-J14*J15</f>
        <v>156881.92499999999</v>
      </c>
    </row>
    <row r="17" spans="2:14" s="3" customFormat="1" ht="32.25" customHeight="1" x14ac:dyDescent="0.2">
      <c r="G17" s="5"/>
      <c r="H17" s="21"/>
      <c r="I17" s="105" t="s">
        <v>65</v>
      </c>
      <c r="J17" s="107">
        <f>J16+N31</f>
        <v>165091.92499999999</v>
      </c>
    </row>
    <row r="18" spans="2:14" s="3" customFormat="1" ht="17.25" customHeight="1" x14ac:dyDescent="0.2">
      <c r="G18" s="5"/>
      <c r="H18" s="21"/>
      <c r="I18" s="21"/>
      <c r="J18" s="27"/>
    </row>
    <row r="19" spans="2:14" s="3" customFormat="1" ht="21" customHeight="1" x14ac:dyDescent="0.2">
      <c r="G19" s="5"/>
      <c r="H19" s="21"/>
      <c r="I19" s="21"/>
      <c r="J19" s="27"/>
    </row>
    <row r="20" spans="2:14" s="1" customFormat="1" ht="15.75" x14ac:dyDescent="0.2">
      <c r="B20" s="115" t="s">
        <v>30</v>
      </c>
      <c r="C20" s="115"/>
      <c r="D20" s="115"/>
      <c r="E20" s="115"/>
      <c r="F20" s="19"/>
      <c r="G20" s="2"/>
      <c r="H20" s="6"/>
      <c r="I20" s="21"/>
      <c r="J20" s="21"/>
    </row>
    <row r="21" spans="2:14" s="1" customFormat="1" ht="15.75" x14ac:dyDescent="0.2">
      <c r="B21" s="1" t="s">
        <v>33</v>
      </c>
      <c r="G21" s="2"/>
      <c r="H21" s="6"/>
    </row>
    <row r="22" spans="2:14" ht="15.75" x14ac:dyDescent="0.2">
      <c r="B22" s="118" t="s">
        <v>31</v>
      </c>
      <c r="C22" s="118"/>
      <c r="D22" s="118"/>
      <c r="E22" s="118"/>
    </row>
    <row r="23" spans="2:14" ht="15.75" x14ac:dyDescent="0.2">
      <c r="B23" s="1" t="s">
        <v>32</v>
      </c>
      <c r="C23" s="1"/>
    </row>
    <row r="24" spans="2:14" ht="15.75" x14ac:dyDescent="0.2">
      <c r="C24" s="1"/>
      <c r="J24" s="25"/>
    </row>
    <row r="26" spans="2:14" ht="13.5" thickBot="1" x14ac:dyDescent="0.25"/>
    <row r="27" spans="2:14" ht="23.25" x14ac:dyDescent="0.2">
      <c r="B27" s="43"/>
      <c r="C27" s="44" t="s">
        <v>34</v>
      </c>
      <c r="D27" s="44"/>
      <c r="E27" s="44"/>
      <c r="F27" s="44"/>
      <c r="G27" s="44"/>
      <c r="H27" s="44"/>
      <c r="I27" s="44"/>
      <c r="J27" s="44"/>
      <c r="K27" s="44"/>
      <c r="L27" s="44"/>
      <c r="M27" s="45"/>
      <c r="N27" s="45"/>
    </row>
    <row r="28" spans="2:14" ht="26.25" thickBot="1" x14ac:dyDescent="0.25">
      <c r="B28" s="46" t="s">
        <v>35</v>
      </c>
      <c r="C28" s="47" t="s">
        <v>36</v>
      </c>
      <c r="D28" s="48" t="s">
        <v>37</v>
      </c>
      <c r="E28" s="47" t="s">
        <v>38</v>
      </c>
      <c r="F28" s="49" t="s">
        <v>39</v>
      </c>
      <c r="G28" s="50"/>
      <c r="H28" s="47" t="s">
        <v>40</v>
      </c>
      <c r="I28" s="47" t="s">
        <v>41</v>
      </c>
      <c r="J28" s="49" t="s">
        <v>42</v>
      </c>
      <c r="K28" s="50"/>
      <c r="L28" s="47" t="s">
        <v>43</v>
      </c>
      <c r="M28" s="51" t="s">
        <v>44</v>
      </c>
      <c r="N28" s="51" t="s">
        <v>45</v>
      </c>
    </row>
    <row r="29" spans="2:14" ht="48.75" customHeight="1" x14ac:dyDescent="0.2">
      <c r="B29" s="52" t="s">
        <v>46</v>
      </c>
      <c r="C29" s="53" t="s">
        <v>47</v>
      </c>
      <c r="D29" s="53" t="s">
        <v>48</v>
      </c>
      <c r="E29" s="54" t="s">
        <v>49</v>
      </c>
      <c r="F29" s="55">
        <v>3</v>
      </c>
      <c r="G29" s="55" t="s">
        <v>50</v>
      </c>
      <c r="H29" s="56">
        <v>40000</v>
      </c>
      <c r="I29" s="57" t="s">
        <v>51</v>
      </c>
      <c r="J29" s="58">
        <v>21</v>
      </c>
      <c r="K29" s="53" t="s">
        <v>52</v>
      </c>
      <c r="L29" s="58">
        <v>840</v>
      </c>
      <c r="M29" s="59"/>
      <c r="N29" s="59">
        <v>840</v>
      </c>
    </row>
    <row r="30" spans="2:14" ht="62.25" customHeight="1" thickBot="1" x14ac:dyDescent="0.25">
      <c r="B30" s="60" t="s">
        <v>53</v>
      </c>
      <c r="C30" s="61" t="s">
        <v>54</v>
      </c>
      <c r="D30" s="61" t="s">
        <v>55</v>
      </c>
      <c r="E30" s="62" t="s">
        <v>56</v>
      </c>
      <c r="F30" s="63">
        <v>1</v>
      </c>
      <c r="G30" s="61" t="s">
        <v>57</v>
      </c>
      <c r="H30" s="64">
        <v>200000</v>
      </c>
      <c r="I30" s="65" t="s">
        <v>58</v>
      </c>
      <c r="J30" s="66">
        <v>32000</v>
      </c>
      <c r="K30" s="61" t="s">
        <v>59</v>
      </c>
      <c r="L30" s="66">
        <v>32000</v>
      </c>
      <c r="M30" s="67"/>
      <c r="N30" s="67">
        <v>32000</v>
      </c>
    </row>
    <row r="31" spans="2:14" ht="23.25" x14ac:dyDescent="0.2">
      <c r="B31" s="68" t="s">
        <v>60</v>
      </c>
      <c r="C31" s="69"/>
      <c r="D31" s="70"/>
      <c r="E31" s="69"/>
      <c r="F31" s="71"/>
      <c r="G31" s="70"/>
      <c r="H31" s="83">
        <v>240000</v>
      </c>
      <c r="I31" s="72"/>
      <c r="J31" s="70"/>
      <c r="K31" s="72"/>
      <c r="L31" s="42">
        <v>32840</v>
      </c>
      <c r="M31" s="73">
        <v>0.75</v>
      </c>
      <c r="N31" s="41">
        <v>8210</v>
      </c>
    </row>
    <row r="32" spans="2:14" ht="21.75" thickBot="1" x14ac:dyDescent="0.25">
      <c r="B32" s="84" t="s">
        <v>61</v>
      </c>
      <c r="C32" s="74"/>
      <c r="D32" s="74"/>
      <c r="E32" s="75"/>
      <c r="F32" s="76"/>
      <c r="G32" s="77"/>
      <c r="H32" s="81" t="s">
        <v>62</v>
      </c>
      <c r="I32" s="78"/>
      <c r="J32" s="77"/>
      <c r="K32" s="79"/>
      <c r="L32" s="81" t="s">
        <v>63</v>
      </c>
      <c r="M32" s="80"/>
      <c r="N32" s="82" t="s">
        <v>64</v>
      </c>
    </row>
    <row r="38" spans="2:2" ht="15.75" x14ac:dyDescent="0.25">
      <c r="B38" s="108" t="s">
        <v>67</v>
      </c>
    </row>
  </sheetData>
  <mergeCells count="12">
    <mergeCell ref="B20:E20"/>
    <mergeCell ref="B10:C10"/>
    <mergeCell ref="B22:E22"/>
    <mergeCell ref="B13:C13"/>
    <mergeCell ref="B8:J8"/>
    <mergeCell ref="D10:D13"/>
    <mergeCell ref="B14:F14"/>
    <mergeCell ref="C2:D2"/>
    <mergeCell ref="C3:D3"/>
    <mergeCell ref="C4:D4"/>
    <mergeCell ref="C5:D5"/>
    <mergeCell ref="B9:C9"/>
  </mergeCells>
  <pageMargins left="0.51181102362204722" right="0.51181102362204722" top="0.78740157480314965" bottom="0.78740157480314965" header="0.31496062992125984" footer="0.31496062992125984"/>
  <pageSetup scale="47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4"/>
  <sheetViews>
    <sheetView showGridLines="0" topLeftCell="A15" zoomScale="80" zoomScaleNormal="80" workbookViewId="0">
      <selection activeCell="B24" sqref="B24"/>
    </sheetView>
  </sheetViews>
  <sheetFormatPr defaultRowHeight="12.75" x14ac:dyDescent="0.2"/>
  <cols>
    <col min="1" max="1" width="3.5703125" style="8" customWidth="1"/>
    <col min="2" max="2" width="51.28515625" style="8" customWidth="1"/>
    <col min="3" max="3" width="4.28515625" style="8" customWidth="1"/>
    <col min="4" max="4" width="30.28515625" style="8" customWidth="1"/>
    <col min="5" max="5" width="57" style="8" customWidth="1"/>
    <col min="6" max="6" width="17.42578125" style="8" customWidth="1"/>
    <col min="7" max="7" width="20" style="8" bestFit="1" customWidth="1"/>
    <col min="8" max="8" width="23.28515625" style="8" customWidth="1"/>
    <col min="9" max="9" width="26.140625" style="8" customWidth="1"/>
    <col min="10" max="10" width="31.28515625" style="8" customWidth="1"/>
    <col min="11" max="16384" width="9.140625" style="8"/>
  </cols>
  <sheetData>
    <row r="1" spans="2:10" ht="15.75" customHeight="1" x14ac:dyDescent="0.2"/>
    <row r="2" spans="2:10" ht="20.100000000000001" customHeight="1" x14ac:dyDescent="0.2">
      <c r="B2" s="24" t="s">
        <v>0</v>
      </c>
      <c r="C2" s="109" t="s">
        <v>1</v>
      </c>
      <c r="D2" s="110"/>
    </row>
    <row r="3" spans="2:10" ht="20.100000000000001" customHeight="1" x14ac:dyDescent="0.2">
      <c r="B3" s="24" t="s">
        <v>2</v>
      </c>
      <c r="C3" s="109" t="s">
        <v>3</v>
      </c>
      <c r="D3" s="110"/>
    </row>
    <row r="4" spans="2:10" ht="20.100000000000001" customHeight="1" x14ac:dyDescent="0.2">
      <c r="B4" s="24" t="s">
        <v>4</v>
      </c>
      <c r="C4" s="109" t="s">
        <v>5</v>
      </c>
      <c r="D4" s="110"/>
    </row>
    <row r="5" spans="2:10" ht="20.100000000000001" customHeight="1" x14ac:dyDescent="0.2">
      <c r="B5" s="24" t="s">
        <v>6</v>
      </c>
      <c r="C5" s="111" t="s">
        <v>7</v>
      </c>
      <c r="D5" s="112"/>
    </row>
    <row r="6" spans="2:10" ht="20.100000000000001" customHeight="1" x14ac:dyDescent="0.2"/>
    <row r="7" spans="2:10" ht="20.100000000000001" customHeight="1" x14ac:dyDescent="0.2"/>
    <row r="8" spans="2:10" s="1" customFormat="1" ht="28.5" customHeight="1" x14ac:dyDescent="0.2">
      <c r="B8" s="119" t="s">
        <v>8</v>
      </c>
      <c r="C8" s="120"/>
      <c r="D8" s="120"/>
      <c r="E8" s="120"/>
      <c r="F8" s="120"/>
      <c r="G8" s="120"/>
      <c r="H8" s="120"/>
      <c r="I8" s="120"/>
      <c r="J8" s="120"/>
    </row>
    <row r="9" spans="2:10" s="4" customFormat="1" ht="47.25" customHeight="1" x14ac:dyDescent="0.2">
      <c r="B9" s="129" t="s">
        <v>9</v>
      </c>
      <c r="C9" s="130"/>
      <c r="D9" s="15" t="s">
        <v>10</v>
      </c>
      <c r="E9" s="15" t="s">
        <v>11</v>
      </c>
      <c r="F9" s="16" t="s">
        <v>12</v>
      </c>
      <c r="G9" s="17" t="s">
        <v>13</v>
      </c>
      <c r="H9" s="15" t="s">
        <v>14</v>
      </c>
      <c r="I9" s="18" t="s">
        <v>15</v>
      </c>
      <c r="J9" s="15" t="s">
        <v>16</v>
      </c>
    </row>
    <row r="10" spans="2:10" s="4" customFormat="1" ht="21" customHeight="1" x14ac:dyDescent="0.2">
      <c r="B10" s="124" t="s">
        <v>17</v>
      </c>
      <c r="C10" s="125"/>
      <c r="D10" s="126"/>
      <c r="E10" s="87" t="s">
        <v>18</v>
      </c>
      <c r="F10" s="88" t="s">
        <v>19</v>
      </c>
      <c r="G10" s="89">
        <v>12</v>
      </c>
      <c r="H10" s="98">
        <v>15514.83</v>
      </c>
      <c r="I10" s="91">
        <v>0.25</v>
      </c>
      <c r="J10" s="99">
        <f>H10*I10*G10</f>
        <v>46544.49</v>
      </c>
    </row>
    <row r="11" spans="2:10" s="4" customFormat="1" ht="21" customHeight="1" x14ac:dyDescent="0.2">
      <c r="B11" s="86" t="s">
        <v>20</v>
      </c>
      <c r="C11" s="93"/>
      <c r="D11" s="127"/>
      <c r="E11" s="87" t="s">
        <v>21</v>
      </c>
      <c r="F11" s="88" t="s">
        <v>22</v>
      </c>
      <c r="G11" s="89">
        <v>3</v>
      </c>
      <c r="H11" s="98">
        <v>15514.83</v>
      </c>
      <c r="I11" s="91">
        <v>1</v>
      </c>
      <c r="J11" s="100">
        <f>H11*G11*I11</f>
        <v>46544.49</v>
      </c>
    </row>
    <row r="12" spans="2:10" s="4" customFormat="1" ht="20.25" customHeight="1" x14ac:dyDescent="0.2">
      <c r="B12" s="86" t="s">
        <v>20</v>
      </c>
      <c r="C12" s="93"/>
      <c r="D12" s="127"/>
      <c r="E12" s="87" t="s">
        <v>23</v>
      </c>
      <c r="F12" s="88" t="s">
        <v>24</v>
      </c>
      <c r="G12" s="89">
        <v>3</v>
      </c>
      <c r="H12" s="98">
        <v>6164</v>
      </c>
      <c r="I12" s="91">
        <v>0.375</v>
      </c>
      <c r="J12" s="100">
        <f>H12*G12*I12</f>
        <v>6934.5</v>
      </c>
    </row>
    <row r="13" spans="2:10" s="4" customFormat="1" ht="19.5" customHeight="1" x14ac:dyDescent="0.2">
      <c r="B13" s="124" t="s">
        <v>17</v>
      </c>
      <c r="C13" s="125"/>
      <c r="D13" s="127"/>
      <c r="E13" s="87" t="s">
        <v>25</v>
      </c>
      <c r="F13" s="88" t="s">
        <v>26</v>
      </c>
      <c r="G13" s="89">
        <v>22</v>
      </c>
      <c r="H13" s="98">
        <v>15514.83</v>
      </c>
      <c r="I13" s="91">
        <v>1</v>
      </c>
      <c r="J13" s="100">
        <f>H13*I13*G13</f>
        <v>341326.26</v>
      </c>
    </row>
    <row r="14" spans="2:10" s="7" customFormat="1" ht="24" customHeight="1" x14ac:dyDescent="0.2">
      <c r="B14" s="128" t="s">
        <v>27</v>
      </c>
      <c r="C14" s="128"/>
      <c r="D14" s="128"/>
      <c r="E14" s="128"/>
      <c r="F14" s="128"/>
      <c r="G14" s="22">
        <f>SUM(G10:G13)</f>
        <v>40</v>
      </c>
      <c r="H14" s="26"/>
      <c r="I14" s="23"/>
      <c r="J14" s="101">
        <f>SUM(J10:J13)</f>
        <v>441349.74</v>
      </c>
    </row>
    <row r="15" spans="2:10" s="3" customFormat="1" ht="22.5" customHeight="1" x14ac:dyDescent="0.2">
      <c r="B15" s="95"/>
      <c r="C15" s="95"/>
      <c r="D15" s="95"/>
      <c r="E15" s="95"/>
      <c r="F15" s="95"/>
      <c r="G15" s="96"/>
      <c r="H15" s="97"/>
      <c r="I15" s="40" t="s">
        <v>28</v>
      </c>
      <c r="J15" s="38">
        <v>0.7</v>
      </c>
    </row>
    <row r="16" spans="2:10" s="3" customFormat="1" ht="24" customHeight="1" x14ac:dyDescent="0.2">
      <c r="B16" s="95"/>
      <c r="C16" s="95"/>
      <c r="D16" s="95"/>
      <c r="E16" s="95"/>
      <c r="F16" s="95"/>
      <c r="G16" s="96"/>
      <c r="H16" s="97"/>
      <c r="I16" s="103" t="s">
        <v>29</v>
      </c>
      <c r="J16" s="102">
        <f>J14-J14*J15</f>
        <v>132404.92200000002</v>
      </c>
    </row>
    <row r="17" spans="2:10" s="3" customFormat="1" ht="17.25" customHeight="1" x14ac:dyDescent="0.2">
      <c r="G17" s="5"/>
      <c r="H17" s="21"/>
      <c r="I17" s="21"/>
      <c r="J17" s="27"/>
    </row>
    <row r="18" spans="2:10" s="3" customFormat="1" ht="17.25" customHeight="1" x14ac:dyDescent="0.2">
      <c r="G18" s="5"/>
      <c r="H18" s="21"/>
      <c r="I18" s="21"/>
      <c r="J18" s="27"/>
    </row>
    <row r="19" spans="2:10" s="3" customFormat="1" ht="21" customHeight="1" x14ac:dyDescent="0.2">
      <c r="G19" s="5"/>
      <c r="H19" s="21"/>
      <c r="I19" s="21"/>
      <c r="J19" s="27"/>
    </row>
    <row r="20" spans="2:10" s="1" customFormat="1" ht="15.75" x14ac:dyDescent="0.2">
      <c r="B20" s="115" t="s">
        <v>30</v>
      </c>
      <c r="C20" s="115"/>
      <c r="D20" s="115"/>
      <c r="E20" s="115"/>
      <c r="F20" s="19"/>
      <c r="G20" s="2"/>
      <c r="H20" s="6"/>
      <c r="I20" s="21"/>
      <c r="J20" s="21"/>
    </row>
    <row r="21" spans="2:10" s="1" customFormat="1" ht="15.75" x14ac:dyDescent="0.2">
      <c r="B21" s="1" t="s">
        <v>66</v>
      </c>
      <c r="G21" s="2"/>
      <c r="H21" s="6"/>
    </row>
    <row r="22" spans="2:10" ht="15.75" x14ac:dyDescent="0.2">
      <c r="B22" s="118" t="s">
        <v>31</v>
      </c>
      <c r="C22" s="118"/>
      <c r="D22" s="118"/>
      <c r="E22" s="118"/>
    </row>
    <row r="23" spans="2:10" ht="15.75" x14ac:dyDescent="0.2">
      <c r="B23" s="1" t="s">
        <v>32</v>
      </c>
      <c r="C23" s="1"/>
    </row>
    <row r="24" spans="2:10" ht="15.75" x14ac:dyDescent="0.25">
      <c r="B24" s="108" t="s">
        <v>67</v>
      </c>
      <c r="C24" s="1"/>
      <c r="J24" s="25"/>
    </row>
  </sheetData>
  <mergeCells count="12">
    <mergeCell ref="B9:C9"/>
    <mergeCell ref="C2:D2"/>
    <mergeCell ref="C3:D3"/>
    <mergeCell ref="C4:D4"/>
    <mergeCell ref="C5:D5"/>
    <mergeCell ref="B8:J8"/>
    <mergeCell ref="B10:C10"/>
    <mergeCell ref="D10:D13"/>
    <mergeCell ref="B14:F14"/>
    <mergeCell ref="B20:E20"/>
    <mergeCell ref="B22:E22"/>
    <mergeCell ref="B13:C13"/>
  </mergeCells>
  <pageMargins left="0.51181102362204722" right="0.51181102362204722" top="0.78740157480314965" bottom="0.78740157480314965" header="0.31496062992125984" footer="0.31496062992125984"/>
  <pageSetup scale="47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23"/>
  <sheetViews>
    <sheetView showGridLines="0" topLeftCell="A9" zoomScale="80" zoomScaleNormal="80" workbookViewId="0">
      <selection activeCell="E57" sqref="E57"/>
    </sheetView>
  </sheetViews>
  <sheetFormatPr defaultRowHeight="12.75" x14ac:dyDescent="0.2"/>
  <cols>
    <col min="1" max="1" width="3.5703125" style="8" customWidth="1"/>
    <col min="2" max="2" width="51.28515625" style="8" customWidth="1"/>
    <col min="3" max="3" width="4.28515625" style="8" customWidth="1"/>
    <col min="4" max="4" width="31.140625" style="8" customWidth="1"/>
    <col min="5" max="5" width="57" style="8" customWidth="1"/>
    <col min="6" max="6" width="17.42578125" style="8" customWidth="1"/>
    <col min="7" max="7" width="20" style="8" bestFit="1" customWidth="1"/>
    <col min="8" max="8" width="23.28515625" style="8" customWidth="1"/>
    <col min="9" max="9" width="26.140625" style="8" customWidth="1"/>
    <col min="10" max="10" width="31.28515625" style="8" customWidth="1"/>
    <col min="11" max="16384" width="9.140625" style="8"/>
  </cols>
  <sheetData>
    <row r="1" spans="2:10" ht="15.75" customHeight="1" x14ac:dyDescent="0.2"/>
    <row r="2" spans="2:10" ht="20.100000000000001" customHeight="1" x14ac:dyDescent="0.2">
      <c r="B2" s="24" t="s">
        <v>0</v>
      </c>
      <c r="C2" s="109" t="s">
        <v>1</v>
      </c>
      <c r="D2" s="110"/>
    </row>
    <row r="3" spans="2:10" ht="20.100000000000001" customHeight="1" x14ac:dyDescent="0.2">
      <c r="B3" s="24" t="s">
        <v>2</v>
      </c>
      <c r="C3" s="109" t="s">
        <v>3</v>
      </c>
      <c r="D3" s="110"/>
    </row>
    <row r="4" spans="2:10" ht="20.100000000000001" customHeight="1" x14ac:dyDescent="0.2">
      <c r="B4" s="24" t="s">
        <v>4</v>
      </c>
      <c r="C4" s="109" t="s">
        <v>5</v>
      </c>
      <c r="D4" s="110"/>
    </row>
    <row r="5" spans="2:10" ht="20.100000000000001" customHeight="1" x14ac:dyDescent="0.2">
      <c r="B5" s="24" t="s">
        <v>6</v>
      </c>
      <c r="C5" s="111" t="s">
        <v>7</v>
      </c>
      <c r="D5" s="112"/>
    </row>
    <row r="6" spans="2:10" ht="20.100000000000001" customHeight="1" x14ac:dyDescent="0.2"/>
    <row r="7" spans="2:10" ht="20.100000000000001" customHeight="1" x14ac:dyDescent="0.2"/>
    <row r="8" spans="2:10" s="1" customFormat="1" ht="28.5" customHeight="1" x14ac:dyDescent="0.2">
      <c r="B8" s="131" t="s">
        <v>8</v>
      </c>
      <c r="C8" s="132"/>
      <c r="D8" s="132"/>
      <c r="E8" s="132"/>
      <c r="F8" s="132"/>
      <c r="G8" s="132"/>
      <c r="H8" s="132"/>
      <c r="I8" s="132"/>
      <c r="J8" s="132"/>
    </row>
    <row r="9" spans="2:10" s="4" customFormat="1" ht="47.25" customHeight="1" x14ac:dyDescent="0.2">
      <c r="B9" s="129" t="s">
        <v>9</v>
      </c>
      <c r="C9" s="130"/>
      <c r="D9" s="15" t="s">
        <v>10</v>
      </c>
      <c r="E9" s="15" t="s">
        <v>11</v>
      </c>
      <c r="F9" s="16" t="s">
        <v>12</v>
      </c>
      <c r="G9" s="17" t="s">
        <v>13</v>
      </c>
      <c r="H9" s="15" t="s">
        <v>14</v>
      </c>
      <c r="I9" s="18" t="s">
        <v>15</v>
      </c>
      <c r="J9" s="15" t="s">
        <v>16</v>
      </c>
    </row>
    <row r="10" spans="2:10" s="4" customFormat="1" ht="17.25" customHeight="1" x14ac:dyDescent="0.2">
      <c r="B10" s="124" t="s">
        <v>17</v>
      </c>
      <c r="C10" s="125"/>
      <c r="D10" s="126"/>
      <c r="E10" s="87" t="s">
        <v>18</v>
      </c>
      <c r="F10" s="88" t="s">
        <v>19</v>
      </c>
      <c r="G10" s="89">
        <v>9</v>
      </c>
      <c r="H10" s="90">
        <v>15514.83</v>
      </c>
      <c r="I10" s="91">
        <v>0.25</v>
      </c>
      <c r="J10" s="92">
        <f>H10*I10*G10</f>
        <v>34908.3675</v>
      </c>
    </row>
    <row r="11" spans="2:10" s="4" customFormat="1" ht="17.25" customHeight="1" x14ac:dyDescent="0.2">
      <c r="B11" s="86" t="s">
        <v>20</v>
      </c>
      <c r="C11" s="93"/>
      <c r="D11" s="127"/>
      <c r="E11" s="87" t="s">
        <v>23</v>
      </c>
      <c r="F11" s="88" t="s">
        <v>24</v>
      </c>
      <c r="G11" s="89">
        <v>3</v>
      </c>
      <c r="H11" s="90">
        <v>6164</v>
      </c>
      <c r="I11" s="91">
        <v>0.375</v>
      </c>
      <c r="J11" s="92">
        <f>H11*I11*G11</f>
        <v>6934.5</v>
      </c>
    </row>
    <row r="12" spans="2:10" s="4" customFormat="1" ht="17.25" customHeight="1" x14ac:dyDescent="0.2">
      <c r="B12" s="124" t="s">
        <v>17</v>
      </c>
      <c r="C12" s="125"/>
      <c r="D12" s="133"/>
      <c r="E12" s="87" t="s">
        <v>25</v>
      </c>
      <c r="F12" s="88" t="s">
        <v>26</v>
      </c>
      <c r="G12" s="89">
        <v>18</v>
      </c>
      <c r="H12" s="90">
        <v>15514.83</v>
      </c>
      <c r="I12" s="91">
        <v>1</v>
      </c>
      <c r="J12" s="94">
        <f>H12*I12*G12</f>
        <v>279266.94</v>
      </c>
    </row>
    <row r="13" spans="2:10" s="7" customFormat="1" ht="24" customHeight="1" x14ac:dyDescent="0.2">
      <c r="B13" s="134" t="s">
        <v>27</v>
      </c>
      <c r="C13" s="135"/>
      <c r="D13" s="135"/>
      <c r="E13" s="135"/>
      <c r="F13" s="136"/>
      <c r="G13" s="22">
        <f>SUM(G10:G12)</f>
        <v>30</v>
      </c>
      <c r="H13" s="26"/>
      <c r="I13" s="23"/>
      <c r="J13" s="39">
        <f>SUM(J10:J12)</f>
        <v>321109.8075</v>
      </c>
    </row>
    <row r="14" spans="2:10" s="3" customFormat="1" ht="22.5" customHeight="1" x14ac:dyDescent="0.2">
      <c r="B14" s="95"/>
      <c r="C14" s="95"/>
      <c r="D14" s="95"/>
      <c r="E14" s="95"/>
      <c r="F14" s="95"/>
      <c r="G14" s="96"/>
      <c r="H14" s="97"/>
      <c r="I14" s="40" t="s">
        <v>28</v>
      </c>
      <c r="J14" s="38">
        <v>0.65</v>
      </c>
    </row>
    <row r="15" spans="2:10" s="3" customFormat="1" ht="24" customHeight="1" x14ac:dyDescent="0.2">
      <c r="B15" s="95"/>
      <c r="C15" s="95"/>
      <c r="D15" s="95"/>
      <c r="E15" s="95"/>
      <c r="F15" s="95"/>
      <c r="G15" s="96"/>
      <c r="H15" s="97"/>
      <c r="I15" s="106" t="s">
        <v>29</v>
      </c>
      <c r="J15" s="104">
        <f>J13-J13*J14</f>
        <v>112388.43262499999</v>
      </c>
    </row>
    <row r="16" spans="2:10" s="3" customFormat="1" ht="17.25" customHeight="1" x14ac:dyDescent="0.2">
      <c r="G16" s="5"/>
      <c r="H16" s="21"/>
      <c r="I16" s="21"/>
      <c r="J16" s="27"/>
    </row>
    <row r="17" spans="2:10" s="3" customFormat="1" ht="17.25" customHeight="1" x14ac:dyDescent="0.2">
      <c r="G17" s="5"/>
      <c r="H17" s="21"/>
      <c r="I17" s="21"/>
      <c r="J17" s="27"/>
    </row>
    <row r="18" spans="2:10" s="3" customFormat="1" ht="21" customHeight="1" x14ac:dyDescent="0.2">
      <c r="G18" s="5"/>
      <c r="H18" s="21"/>
      <c r="I18" s="21"/>
      <c r="J18" s="27"/>
    </row>
    <row r="19" spans="2:10" s="1" customFormat="1" ht="15.75" x14ac:dyDescent="0.2">
      <c r="B19" s="115" t="s">
        <v>30</v>
      </c>
      <c r="C19" s="115"/>
      <c r="D19" s="115"/>
      <c r="E19" s="115"/>
      <c r="F19" s="19"/>
      <c r="G19" s="2"/>
      <c r="H19" s="6"/>
      <c r="I19" s="21"/>
      <c r="J19" s="21"/>
    </row>
    <row r="20" spans="2:10" s="1" customFormat="1" ht="15.75" x14ac:dyDescent="0.2">
      <c r="B20" s="1" t="s">
        <v>66</v>
      </c>
      <c r="G20" s="2"/>
      <c r="H20" s="6"/>
    </row>
    <row r="21" spans="2:10" ht="15.75" x14ac:dyDescent="0.2">
      <c r="B21" s="118" t="s">
        <v>31</v>
      </c>
      <c r="C21" s="118"/>
      <c r="D21" s="118"/>
      <c r="E21" s="118"/>
    </row>
    <row r="22" spans="2:10" ht="15.75" x14ac:dyDescent="0.2">
      <c r="B22" s="1" t="s">
        <v>32</v>
      </c>
      <c r="C22" s="1"/>
    </row>
    <row r="23" spans="2:10" ht="15.75" x14ac:dyDescent="0.25">
      <c r="B23" s="108" t="s">
        <v>67</v>
      </c>
      <c r="C23" s="1"/>
      <c r="J23" s="25"/>
    </row>
  </sheetData>
  <mergeCells count="12">
    <mergeCell ref="B19:E19"/>
    <mergeCell ref="B12:C12"/>
    <mergeCell ref="B21:E21"/>
    <mergeCell ref="C2:D2"/>
    <mergeCell ref="C3:D3"/>
    <mergeCell ref="C4:D4"/>
    <mergeCell ref="C5:D5"/>
    <mergeCell ref="B8:J8"/>
    <mergeCell ref="B9:C9"/>
    <mergeCell ref="B10:C10"/>
    <mergeCell ref="D10:D12"/>
    <mergeCell ref="B13:F13"/>
  </mergeCells>
  <pageMargins left="0.51181102362204722" right="0.51181102362204722" top="0.78740157480314965" bottom="0.78740157480314965" header="0.31496062992125984" footer="0.31496062992125984"/>
  <pageSetup scale="47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As Mil Faces Mulher - Ouro</vt:lpstr>
      <vt:lpstr>As Mil Faces Mulher - Prata</vt:lpstr>
      <vt:lpstr>As Mil Faces Mulher - 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2025-12-16T19:23:23Z</dcterms:modified>
  <cp:category/>
  <cp:contentStatus/>
</cp:coreProperties>
</file>